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587fe7600e56548/BARTEK/"/>
    </mc:Choice>
  </mc:AlternateContent>
  <xr:revisionPtr revIDLastSave="1060" documentId="6_{23A442AD-F5CE-46F7-8928-3660378435F4}" xr6:coauthVersionLast="47" xr6:coauthVersionMax="47" xr10:uidLastSave="{9114AE55-FFC1-4EFE-BF24-F033C1BC0CB7}"/>
  <bookViews>
    <workbookView xWindow="0" yWindow="0" windowWidth="28800" windowHeight="15600" tabRatio="500" xr2:uid="{00000000-000D-0000-FFFF-FFFF00000000}"/>
  </bookViews>
  <sheets>
    <sheet name="Arkusz1" sheetId="1" r:id="rId1"/>
    <sheet name="Arkusz2" sheetId="2" r:id="rId2"/>
  </sheets>
  <definedNames>
    <definedName name="__xlfn_IFERROR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3" i="1" l="1"/>
  <c r="I3" i="1" l="1"/>
  <c r="C23" i="1" l="1"/>
  <c r="E11" i="1"/>
  <c r="E5" i="1" s="1"/>
  <c r="E3" i="1" s="1"/>
  <c r="C11" i="1"/>
  <c r="C5" i="1" s="1"/>
  <c r="C3" i="1" s="1"/>
  <c r="K3" i="1" l="1"/>
</calcChain>
</file>

<file path=xl/sharedStrings.xml><?xml version="1.0" encoding="utf-8"?>
<sst xmlns="http://schemas.openxmlformats.org/spreadsheetml/2006/main" count="72" uniqueCount="60">
  <si>
    <t>KALKULATOR POJEMNOŚCI AKUMULATORA</t>
  </si>
  <si>
    <t>Pojemność akumulatora [Ah] </t>
  </si>
  <si>
    <t xml:space="preserve">Q = </t>
  </si>
  <si>
    <t>DO</t>
  </si>
  <si>
    <t>Ah</t>
  </si>
  <si>
    <t>Potrzebujesz</t>
  </si>
  <si>
    <t>akumulator/-y AGM 12V każdy o pojemności ok.</t>
  </si>
  <si>
    <t>Ilość watogodzin układu, w określonym przez Nas czasie i przy 90% sprawności (0,9) [Wh]</t>
  </si>
  <si>
    <t xml:space="preserve">Wa = </t>
  </si>
  <si>
    <t>Wh</t>
  </si>
  <si>
    <t>Napięcie akumulatora [V]</t>
  </si>
  <si>
    <t xml:space="preserve">V = </t>
  </si>
  <si>
    <t>-</t>
  </si>
  <si>
    <t>V</t>
  </si>
  <si>
    <t>Moc znamionowa podłączanego urządzenia [W] </t>
  </si>
  <si>
    <t>Pu =</t>
  </si>
  <si>
    <t>W</t>
  </si>
  <si>
    <t>Moc pobierana przez zasilacz awaryjny w pracy jałowej [W]</t>
  </si>
  <si>
    <t>Pz =</t>
  </si>
  <si>
    <t>Wymagany czas pracy układu [h]</t>
  </si>
  <si>
    <t>T =</t>
  </si>
  <si>
    <t>godz.</t>
  </si>
  <si>
    <t>KALKULATOR CZASU ŁADOWANIA AKUMULATORA</t>
  </si>
  <si>
    <t xml:space="preserve"> </t>
  </si>
  <si>
    <t>Prąd ładowania (prostownik) [A]</t>
  </si>
  <si>
    <t>I =</t>
  </si>
  <si>
    <t>Pojemność akumulatora [Ah]</t>
  </si>
  <si>
    <t xml:space="preserve">C = </t>
  </si>
  <si>
    <t>&lt; -----------</t>
  </si>
  <si>
    <t>POLE DO UZUPEŁNIENIA</t>
  </si>
  <si>
    <t>POLE Z GENEROWANYMI WARTOŚCIAMI</t>
  </si>
  <si>
    <t>Czas ładowania akumulatora [h]</t>
  </si>
  <si>
    <t xml:space="preserve">T = </t>
  </si>
  <si>
    <t>POLE Z WYNIKAMI</t>
  </si>
  <si>
    <t>VP200</t>
  </si>
  <si>
    <t>VP500</t>
  </si>
  <si>
    <t>VP1000</t>
  </si>
  <si>
    <t>VP2000</t>
  </si>
  <si>
    <t>VP3000</t>
  </si>
  <si>
    <t>VP5000</t>
  </si>
  <si>
    <t>NAP. WEJ.</t>
  </si>
  <si>
    <t>230VAC</t>
  </si>
  <si>
    <t>230 VAC lub 110 VAC</t>
  </si>
  <si>
    <t>NAP. WYJ.</t>
  </si>
  <si>
    <t>110 VAC</t>
  </si>
  <si>
    <t>MOC</t>
  </si>
  <si>
    <t>200 VA</t>
  </si>
  <si>
    <t>500 VA</t>
  </si>
  <si>
    <t>1000 VA</t>
  </si>
  <si>
    <t>2000 VA</t>
  </si>
  <si>
    <t>3000 VA</t>
  </si>
  <si>
    <t>5000 VA</t>
  </si>
  <si>
    <t>SOFT-START</t>
  </si>
  <si>
    <t>NIE</t>
  </si>
  <si>
    <t>TAK</t>
  </si>
  <si>
    <t>INNE</t>
  </si>
  <si>
    <t>1 x GWY</t>
  </si>
  <si>
    <t>2 x GWY</t>
  </si>
  <si>
    <t>3 x GWY</t>
  </si>
  <si>
    <t>4 x GWY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</si>
</sst>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  <family val="2"/>
      <charset val="238"/>
    </font>
    <font>
      <sz val="10"/>
      <name val="Calibri"/>
      <family val="2"/>
      <charset val="1"/>
    </font>
    <font>
      <b/>
      <sz val="15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name val="Calibri"/>
      <family val="2"/>
      <charset val="1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2E75B6"/>
        <bgColor rgb="FF0066CC"/>
      </patternFill>
    </fill>
    <fill>
      <patternFill patternType="solid">
        <fgColor rgb="FFA9D18E"/>
        <bgColor rgb="FF99CCFF"/>
      </patternFill>
    </fill>
    <fill>
      <patternFill patternType="solid">
        <fgColor rgb="FF548235"/>
        <bgColor rgb="FF339966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A9D18E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3"/>
  <sheetViews>
    <sheetView showGridLines="0" tabSelected="1" zoomScale="115" zoomScaleNormal="115" workbookViewId="0">
      <selection activeCell="E14" sqref="E14"/>
    </sheetView>
  </sheetViews>
  <sheetFormatPr defaultRowHeight="12.75" x14ac:dyDescent="0.2"/>
  <cols>
    <col min="1" max="1" width="44.28515625" style="1"/>
    <col min="2" max="6" width="10.5703125" style="1"/>
    <col min="7" max="7" width="1.28515625" style="1"/>
    <col min="8" max="8" width="13.42578125" style="1"/>
    <col min="9" max="9" width="3.5703125" style="1"/>
    <col min="10" max="10" width="22.42578125" style="1"/>
    <col min="11" max="11" width="8" style="1"/>
    <col min="12" max="12" width="3.85546875" style="1"/>
    <col min="13" max="1025" width="10.5703125" style="1"/>
  </cols>
  <sheetData>
    <row r="1" spans="1:1024" s="2" customFormat="1" ht="34.35" customHeight="1" x14ac:dyDescent="0.2">
      <c r="A1" s="36" t="s">
        <v>0</v>
      </c>
      <c r="B1" s="36"/>
      <c r="C1" s="36"/>
      <c r="D1" s="36"/>
      <c r="E1" s="36"/>
      <c r="F1" s="3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</row>
    <row r="2" spans="1:1024" x14ac:dyDescent="0.2">
      <c r="A2" s="4"/>
      <c r="B2" s="5"/>
      <c r="C2" s="5"/>
      <c r="D2" s="5"/>
      <c r="E2" s="5"/>
    </row>
    <row r="3" spans="1:1024" ht="34.35" customHeight="1" x14ac:dyDescent="0.2">
      <c r="A3" s="6" t="s">
        <v>1</v>
      </c>
      <c r="B3" s="7" t="s">
        <v>2</v>
      </c>
      <c r="C3" s="8">
        <f>IFERROR(1.25*(C5/E7),0)</f>
        <v>93.425925925925938</v>
      </c>
      <c r="D3" s="7" t="s">
        <v>3</v>
      </c>
      <c r="E3" s="8">
        <f>IFERROR(1.25*(E5/E7),0)</f>
        <v>95.925925925925924</v>
      </c>
      <c r="F3" s="9" t="s">
        <v>4</v>
      </c>
      <c r="G3" s="3"/>
      <c r="H3" s="7" t="s">
        <v>5</v>
      </c>
      <c r="I3" s="10">
        <f>IFERROR(E7/12,0)</f>
        <v>1</v>
      </c>
      <c r="J3" s="11" t="s">
        <v>6</v>
      </c>
      <c r="K3" s="12">
        <f>((C3+E3)/2)</f>
        <v>94.675925925925924</v>
      </c>
      <c r="L3" s="13" t="s">
        <v>4</v>
      </c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</row>
    <row r="4" spans="1:1024" x14ac:dyDescent="0.2">
      <c r="A4" s="4"/>
      <c r="B4" s="5"/>
      <c r="C4" s="5"/>
      <c r="D4" s="5"/>
      <c r="E4" s="5"/>
    </row>
    <row r="5" spans="1:1024" ht="33.6" customHeight="1" x14ac:dyDescent="0.2">
      <c r="A5" s="6" t="s">
        <v>7</v>
      </c>
      <c r="B5" s="7" t="s">
        <v>8</v>
      </c>
      <c r="C5" s="8">
        <f>IFERROR(((E9+C11)*E13)/0.9,0)</f>
        <v>896.88888888888891</v>
      </c>
      <c r="D5" s="7" t="s">
        <v>3</v>
      </c>
      <c r="E5" s="8">
        <f>IFERROR(((E9+E11)*E13)/0.9,0)</f>
        <v>920.8888888888888</v>
      </c>
      <c r="F5" s="9" t="s">
        <v>9</v>
      </c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</row>
    <row r="6" spans="1:1024" x14ac:dyDescent="0.2">
      <c r="A6" s="4"/>
      <c r="B6" s="5"/>
      <c r="C6" s="5"/>
      <c r="D6" s="5"/>
      <c r="E6" s="5"/>
    </row>
    <row r="7" spans="1:1024" ht="20.85" customHeight="1" x14ac:dyDescent="0.2">
      <c r="A7" s="6" t="s">
        <v>10</v>
      </c>
      <c r="B7" s="7" t="s">
        <v>11</v>
      </c>
      <c r="C7" s="14" t="s">
        <v>12</v>
      </c>
      <c r="D7" s="14" t="s">
        <v>12</v>
      </c>
      <c r="E7" s="15">
        <v>12</v>
      </c>
      <c r="F7" s="9" t="s">
        <v>13</v>
      </c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</row>
    <row r="8" spans="1:1024" x14ac:dyDescent="0.2">
      <c r="A8" s="4"/>
      <c r="B8" s="5"/>
      <c r="C8" s="5"/>
      <c r="D8" s="5"/>
      <c r="E8" s="5"/>
    </row>
    <row r="9" spans="1:1024" ht="21.6" customHeight="1" x14ac:dyDescent="0.2">
      <c r="A9" s="6" t="s">
        <v>14</v>
      </c>
      <c r="B9" s="7" t="s">
        <v>15</v>
      </c>
      <c r="C9" s="14" t="s">
        <v>12</v>
      </c>
      <c r="D9" s="14" t="s">
        <v>12</v>
      </c>
      <c r="E9" s="15">
        <v>400</v>
      </c>
      <c r="F9" s="9" t="s">
        <v>16</v>
      </c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</row>
    <row r="10" spans="1:1024" x14ac:dyDescent="0.2">
      <c r="A10" s="4"/>
      <c r="B10" s="5"/>
      <c r="C10" s="5"/>
      <c r="D10" s="5"/>
      <c r="E10" s="5"/>
      <c r="N10" s="16"/>
      <c r="O10" s="16"/>
      <c r="P10" s="16"/>
      <c r="Q10" s="16"/>
      <c r="R10" s="16"/>
      <c r="S10" s="16"/>
      <c r="T10" s="16"/>
    </row>
    <row r="11" spans="1:1024" ht="26.1" customHeight="1" x14ac:dyDescent="0.2">
      <c r="A11" s="6" t="s">
        <v>17</v>
      </c>
      <c r="B11" s="7" t="s">
        <v>18</v>
      </c>
      <c r="C11" s="17">
        <f>IFERROR(0.3*E7,0)</f>
        <v>3.5999999999999996</v>
      </c>
      <c r="D11" s="7" t="s">
        <v>3</v>
      </c>
      <c r="E11" s="17">
        <f>IFERROR(1.2*E7,0)</f>
        <v>14.399999999999999</v>
      </c>
      <c r="F11" s="9" t="s">
        <v>16</v>
      </c>
      <c r="N11" s="16"/>
      <c r="O11" s="18"/>
      <c r="P11" s="18"/>
      <c r="Q11" s="18"/>
      <c r="R11" s="18"/>
      <c r="S11" s="18"/>
      <c r="T11" s="18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</row>
    <row r="12" spans="1:1024" x14ac:dyDescent="0.2">
      <c r="A12" s="4"/>
      <c r="B12" s="5"/>
      <c r="C12" s="5"/>
      <c r="D12" s="5"/>
      <c r="E12" s="5"/>
      <c r="N12" s="16"/>
      <c r="O12" s="18"/>
      <c r="P12" s="18"/>
      <c r="Q12" s="18"/>
      <c r="R12" s="18"/>
      <c r="S12" s="18"/>
      <c r="T12" s="18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</row>
    <row r="13" spans="1:1024" ht="22.35" customHeight="1" x14ac:dyDescent="0.2">
      <c r="A13" s="6" t="s">
        <v>19</v>
      </c>
      <c r="B13" s="7" t="s">
        <v>20</v>
      </c>
      <c r="C13" s="14" t="s">
        <v>12</v>
      </c>
      <c r="D13" s="14" t="s">
        <v>12</v>
      </c>
      <c r="E13" s="15">
        <v>2</v>
      </c>
      <c r="F13" s="9" t="s">
        <v>21</v>
      </c>
      <c r="H13" s="1">
        <f>E13*60</f>
        <v>120</v>
      </c>
      <c r="N13" s="16"/>
      <c r="O13" s="18"/>
      <c r="P13" s="18"/>
      <c r="Q13" s="18"/>
      <c r="R13" s="18"/>
      <c r="S13" s="18"/>
      <c r="T13" s="18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</row>
    <row r="14" spans="1:1024" x14ac:dyDescent="0.2"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</row>
    <row r="15" spans="1:1024" ht="17.100000000000001" customHeight="1" x14ac:dyDescent="0.2">
      <c r="A15" s="36" t="s">
        <v>22</v>
      </c>
      <c r="B15" s="36"/>
      <c r="C15" s="36"/>
      <c r="D15" s="36"/>
      <c r="E15" s="36"/>
      <c r="F15" s="36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</row>
    <row r="16" spans="1:1024" x14ac:dyDescent="0.2">
      <c r="A16" s="36"/>
      <c r="B16" s="36"/>
      <c r="C16" s="36"/>
      <c r="D16" s="36"/>
      <c r="E16" s="36"/>
      <c r="F16" s="36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</row>
    <row r="17" spans="1:577" x14ac:dyDescent="0.2"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</row>
    <row r="18" spans="1:577" x14ac:dyDescent="0.2">
      <c r="B18" s="1" t="s">
        <v>23</v>
      </c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</row>
    <row r="19" spans="1:577" ht="18.75" customHeight="1" x14ac:dyDescent="0.2">
      <c r="A19" s="19" t="s">
        <v>24</v>
      </c>
      <c r="B19" s="20" t="s">
        <v>25</v>
      </c>
      <c r="C19" s="21">
        <v>10</v>
      </c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</row>
    <row r="20" spans="1:577" x14ac:dyDescent="0.2">
      <c r="A20" s="22"/>
      <c r="B20" s="22"/>
      <c r="C20" s="2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</row>
    <row r="21" spans="1:577" ht="18.75" customHeight="1" x14ac:dyDescent="0.2">
      <c r="A21" s="23" t="s">
        <v>26</v>
      </c>
      <c r="B21" s="24" t="s">
        <v>27</v>
      </c>
      <c r="C21" s="25">
        <v>100</v>
      </c>
      <c r="F21" s="26"/>
      <c r="G21" s="35" t="s">
        <v>28</v>
      </c>
      <c r="H21" s="35"/>
      <c r="I21" s="35" t="s">
        <v>29</v>
      </c>
      <c r="J21" s="35"/>
      <c r="K21" s="35"/>
    </row>
    <row r="22" spans="1:577" ht="20.25" customHeight="1" x14ac:dyDescent="0.2">
      <c r="A22" s="22"/>
      <c r="B22" s="22"/>
      <c r="C22" s="22"/>
      <c r="F22" s="8"/>
      <c r="G22" s="35" t="s">
        <v>28</v>
      </c>
      <c r="H22" s="35"/>
      <c r="I22" s="35" t="s">
        <v>30</v>
      </c>
      <c r="J22" s="35"/>
      <c r="K22" s="35"/>
    </row>
    <row r="23" spans="1:577" ht="21" customHeight="1" x14ac:dyDescent="0.2">
      <c r="A23" s="27" t="s">
        <v>31</v>
      </c>
      <c r="B23" s="28" t="s">
        <v>32</v>
      </c>
      <c r="C23" s="28">
        <f>IFERROR(1.4*(C21/C19),0)</f>
        <v>14</v>
      </c>
      <c r="F23" s="12"/>
      <c r="G23" s="35" t="s">
        <v>28</v>
      </c>
      <c r="H23" s="35"/>
      <c r="I23" s="35" t="s">
        <v>33</v>
      </c>
      <c r="J23" s="35"/>
      <c r="K23" s="35"/>
    </row>
  </sheetData>
  <mergeCells count="8">
    <mergeCell ref="G23:H23"/>
    <mergeCell ref="I23:K23"/>
    <mergeCell ref="A1:F1"/>
    <mergeCell ref="A15:F16"/>
    <mergeCell ref="G21:H21"/>
    <mergeCell ref="I21:K21"/>
    <mergeCell ref="G22:H22"/>
    <mergeCell ref="I22:K22"/>
  </mergeCells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Roman,Normalny"&amp;12&amp;A</oddHeader>
    <oddFooter>&amp;C&amp;"Times New Roman,Normalny"&amp;12Strona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A98DF-EADF-4804-831D-E24A5C75C31F}">
  <dimension ref="A1:G6"/>
  <sheetViews>
    <sheetView workbookViewId="0">
      <selection activeCell="B45" sqref="B45"/>
    </sheetView>
  </sheetViews>
  <sheetFormatPr defaultRowHeight="12.75" x14ac:dyDescent="0.2"/>
  <cols>
    <col min="1" max="1" width="12.42578125" style="29" customWidth="1"/>
    <col min="2" max="2" width="8.42578125" style="29" bestFit="1" customWidth="1"/>
    <col min="3" max="3" width="7.140625" style="29" bestFit="1" customWidth="1"/>
    <col min="4" max="5" width="8.7109375" style="29" bestFit="1" customWidth="1"/>
    <col min="6" max="7" width="8.140625" style="29" bestFit="1" customWidth="1"/>
    <col min="8" max="16384" width="9.140625" style="29"/>
  </cols>
  <sheetData>
    <row r="1" spans="1:7" x14ac:dyDescent="0.2">
      <c r="A1" s="34"/>
      <c r="B1" s="32" t="s">
        <v>34</v>
      </c>
      <c r="C1" s="31" t="s">
        <v>35</v>
      </c>
      <c r="D1" s="31" t="s">
        <v>36</v>
      </c>
      <c r="E1" s="31" t="s">
        <v>37</v>
      </c>
      <c r="F1" s="31" t="s">
        <v>38</v>
      </c>
      <c r="G1" s="31" t="s">
        <v>39</v>
      </c>
    </row>
    <row r="2" spans="1:7" x14ac:dyDescent="0.2">
      <c r="A2" s="33" t="s">
        <v>40</v>
      </c>
      <c r="B2" s="30" t="s">
        <v>41</v>
      </c>
      <c r="C2" s="37" t="s">
        <v>42</v>
      </c>
      <c r="D2" s="38"/>
      <c r="E2" s="38"/>
      <c r="F2" s="38"/>
      <c r="G2" s="39"/>
    </row>
    <row r="3" spans="1:7" x14ac:dyDescent="0.2">
      <c r="A3" s="31" t="s">
        <v>43</v>
      </c>
      <c r="B3" s="30" t="s">
        <v>44</v>
      </c>
      <c r="C3" s="37" t="s">
        <v>42</v>
      </c>
      <c r="D3" s="38"/>
      <c r="E3" s="38"/>
      <c r="F3" s="38"/>
      <c r="G3" s="39"/>
    </row>
    <row r="4" spans="1:7" x14ac:dyDescent="0.2">
      <c r="A4" s="31" t="s">
        <v>45</v>
      </c>
      <c r="B4" s="30" t="s">
        <v>46</v>
      </c>
      <c r="C4" s="30" t="s">
        <v>47</v>
      </c>
      <c r="D4" s="30" t="s">
        <v>48</v>
      </c>
      <c r="E4" s="30" t="s">
        <v>49</v>
      </c>
      <c r="F4" s="30" t="s">
        <v>50</v>
      </c>
      <c r="G4" s="30" t="s">
        <v>51</v>
      </c>
    </row>
    <row r="5" spans="1:7" x14ac:dyDescent="0.2">
      <c r="A5" s="31" t="s">
        <v>52</v>
      </c>
      <c r="B5" s="37" t="s">
        <v>53</v>
      </c>
      <c r="C5" s="38"/>
      <c r="D5" s="39"/>
      <c r="E5" s="37" t="s">
        <v>54</v>
      </c>
      <c r="F5" s="38"/>
      <c r="G5" s="39"/>
    </row>
    <row r="6" spans="1:7" x14ac:dyDescent="0.2">
      <c r="A6" s="31" t="s">
        <v>55</v>
      </c>
      <c r="B6" s="37" t="s">
        <v>56</v>
      </c>
      <c r="C6" s="39"/>
      <c r="D6" s="30" t="s">
        <v>57</v>
      </c>
      <c r="E6" s="30" t="s">
        <v>58</v>
      </c>
      <c r="F6" s="37" t="s">
        <v>59</v>
      </c>
      <c r="G6" s="39"/>
    </row>
  </sheetData>
  <mergeCells count="6">
    <mergeCell ref="C2:G2"/>
    <mergeCell ref="C3:G3"/>
    <mergeCell ref="B5:D5"/>
    <mergeCell ref="E5:G5"/>
    <mergeCell ref="B6:C6"/>
    <mergeCell ref="F6:G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BT_PC</dc:creator>
  <cp:keywords/>
  <dc:description/>
  <cp:lastModifiedBy>Volt Polska</cp:lastModifiedBy>
  <cp:revision>5</cp:revision>
  <dcterms:created xsi:type="dcterms:W3CDTF">2015-12-17T13:08:04Z</dcterms:created>
  <dcterms:modified xsi:type="dcterms:W3CDTF">2021-06-08T10:22:41Z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